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Nouveau dossier à trier\"/>
    </mc:Choice>
  </mc:AlternateContent>
  <xr:revisionPtr revIDLastSave="0" documentId="13_ncr:1_{F280F284-38CE-4068-9219-A4CE9D945C02}" xr6:coauthVersionLast="47" xr6:coauthVersionMax="47" xr10:uidLastSave="{00000000-0000-0000-0000-000000000000}"/>
  <bookViews>
    <workbookView xWindow="-108" yWindow="-108" windowWidth="23256" windowHeight="12576" xr2:uid="{02D1B6FB-B259-444D-903C-79FA19EF1F9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24" i="1"/>
  <c r="M12" i="1"/>
  <c r="U28" i="1"/>
  <c r="O12" i="1"/>
  <c r="O24" i="1"/>
  <c r="M24" i="1"/>
  <c r="O26" i="1"/>
  <c r="E19" i="1"/>
  <c r="G19" i="1"/>
  <c r="C19" i="1"/>
  <c r="F26" i="1"/>
  <c r="G6" i="1"/>
  <c r="G10" i="1"/>
  <c r="C6" i="1"/>
  <c r="E6" i="1"/>
  <c r="Q28" i="1"/>
  <c r="S28" i="1"/>
  <c r="M26" i="1"/>
  <c r="E10" i="1"/>
  <c r="C10" i="1"/>
  <c r="G26" i="1" l="1"/>
  <c r="U26" i="1"/>
  <c r="U31" i="1" s="1"/>
  <c r="E26" i="1"/>
  <c r="S26" i="1" s="1"/>
  <c r="S31" i="1" s="1"/>
  <c r="C26" i="1"/>
  <c r="Q26" i="1" s="1"/>
  <c r="Q31" i="1" s="1"/>
</calcChain>
</file>

<file path=xl/sharedStrings.xml><?xml version="1.0" encoding="utf-8"?>
<sst xmlns="http://schemas.openxmlformats.org/spreadsheetml/2006/main" count="46" uniqueCount="45">
  <si>
    <t>Droits d'homologation tournoi jeune</t>
  </si>
  <si>
    <r>
      <t>2</t>
    </r>
    <r>
      <rPr>
        <vertAlign val="superscript"/>
        <sz val="11"/>
        <color theme="1"/>
        <rFont val="Aptos Narrow"/>
        <family val="2"/>
        <scheme val="minor"/>
      </rPr>
      <t>e</t>
    </r>
    <r>
      <rPr>
        <sz val="11"/>
        <color theme="1"/>
        <rFont val="Aptos Narrow"/>
        <family val="2"/>
        <scheme val="minor"/>
      </rPr>
      <t xml:space="preserve"> OPEN</t>
    </r>
  </si>
  <si>
    <r>
      <t>1</t>
    </r>
    <r>
      <rPr>
        <vertAlign val="superscript"/>
        <sz val="11"/>
        <color theme="1"/>
        <rFont val="Aptos Narrow"/>
        <family val="2"/>
        <scheme val="minor"/>
      </rPr>
      <t>er</t>
    </r>
    <r>
      <rPr>
        <sz val="11"/>
        <color theme="1"/>
        <rFont val="Aptos Narrow"/>
        <family val="2"/>
        <scheme val="minor"/>
      </rPr>
      <t xml:space="preserve"> OPEN</t>
    </r>
  </si>
  <si>
    <t>TOTAL Droits d'homologation (7%)</t>
  </si>
  <si>
    <t>Droits d'homologation tournoi sénior</t>
  </si>
  <si>
    <t>Defraiement Arbitres</t>
  </si>
  <si>
    <t>Récompenses</t>
  </si>
  <si>
    <t>Médailles et coupes</t>
  </si>
  <si>
    <t xml:space="preserve">Location salle </t>
  </si>
  <si>
    <t>30 Ciné Pass</t>
  </si>
  <si>
    <t>TOTAL</t>
  </si>
  <si>
    <t>Récompense en nature</t>
  </si>
  <si>
    <t>TOTAL Récompense</t>
  </si>
  <si>
    <t>Salle Polyvalente</t>
  </si>
  <si>
    <t>DEPENSES</t>
  </si>
  <si>
    <t>RECETTES</t>
  </si>
  <si>
    <t>Inscriptions</t>
  </si>
  <si>
    <t>Inscriptions J</t>
  </si>
  <si>
    <t>Inscriptions S</t>
  </si>
  <si>
    <r>
      <t>1</t>
    </r>
    <r>
      <rPr>
        <b/>
        <vertAlign val="superscript"/>
        <sz val="11"/>
        <color theme="1"/>
        <rFont val="Aptos Narrow"/>
        <family val="2"/>
        <scheme val="minor"/>
      </rPr>
      <t>er</t>
    </r>
    <r>
      <rPr>
        <b/>
        <sz val="11"/>
        <color theme="1"/>
        <rFont val="Aptos Narrow"/>
        <family val="2"/>
        <scheme val="minor"/>
      </rPr>
      <t xml:space="preserve"> OPEN</t>
    </r>
  </si>
  <si>
    <r>
      <t>2</t>
    </r>
    <r>
      <rPr>
        <b/>
        <vertAlign val="superscript"/>
        <sz val="11"/>
        <color theme="1"/>
        <rFont val="Aptos Narrow"/>
        <family val="2"/>
        <scheme val="minor"/>
      </rPr>
      <t>e</t>
    </r>
    <r>
      <rPr>
        <b/>
        <sz val="11"/>
        <color theme="1"/>
        <rFont val="Aptos Narrow"/>
        <family val="2"/>
        <scheme val="minor"/>
      </rPr>
      <t xml:space="preserve"> OPEN</t>
    </r>
  </si>
  <si>
    <t>Par virement</t>
  </si>
  <si>
    <t>Par chèques</t>
  </si>
  <si>
    <t>En espèce</t>
  </si>
  <si>
    <t>BENEFICES</t>
  </si>
  <si>
    <t>BUVETTES</t>
  </si>
  <si>
    <t>Defraiement  Affiche principale</t>
  </si>
  <si>
    <t>Impression affiches A4 et A3 plastifiées</t>
  </si>
  <si>
    <t>TOTAL communication</t>
  </si>
  <si>
    <r>
      <t>3</t>
    </r>
    <r>
      <rPr>
        <vertAlign val="superscript"/>
        <sz val="11"/>
        <color theme="1"/>
        <rFont val="Aptos Narrow"/>
        <family val="2"/>
        <scheme val="minor"/>
      </rPr>
      <t>e</t>
    </r>
    <r>
      <rPr>
        <sz val="11"/>
        <color theme="1"/>
        <rFont val="Aptos Narrow"/>
        <family val="2"/>
        <scheme val="minor"/>
      </rPr>
      <t xml:space="preserve"> OPEN</t>
    </r>
  </si>
  <si>
    <t>Salle Refectoire</t>
  </si>
  <si>
    <r>
      <t>1</t>
    </r>
    <r>
      <rPr>
        <vertAlign val="superscript"/>
        <sz val="11"/>
        <color theme="1"/>
        <rFont val="Aptos Narrow"/>
        <family val="2"/>
        <scheme val="minor"/>
      </rPr>
      <t>er</t>
    </r>
    <r>
      <rPr>
        <sz val="11"/>
        <color theme="1"/>
        <rFont val="Aptos Narrow"/>
        <family val="2"/>
        <scheme val="minor"/>
      </rPr>
      <t xml:space="preserve"> OPEN</t>
    </r>
  </si>
  <si>
    <r>
      <t>2</t>
    </r>
    <r>
      <rPr>
        <vertAlign val="superscript"/>
        <sz val="11"/>
        <color theme="1"/>
        <rFont val="Aptos Narrow"/>
        <family val="2"/>
        <scheme val="minor"/>
      </rPr>
      <t>e</t>
    </r>
    <r>
      <rPr>
        <sz val="11"/>
        <color theme="1"/>
        <rFont val="Aptos Narrow"/>
        <family val="2"/>
        <scheme val="minor"/>
      </rPr>
      <t xml:space="preserve"> OPEN</t>
    </r>
  </si>
  <si>
    <r>
      <t>3</t>
    </r>
    <r>
      <rPr>
        <vertAlign val="superscript"/>
        <sz val="11"/>
        <color theme="1"/>
        <rFont val="Aptos Narrow"/>
        <family val="2"/>
        <scheme val="minor"/>
      </rPr>
      <t>e</t>
    </r>
    <r>
      <rPr>
        <sz val="11"/>
        <color theme="1"/>
        <rFont val="Aptos Narrow"/>
        <family val="2"/>
        <scheme val="minor"/>
      </rPr>
      <t xml:space="preserve"> OPEN</t>
    </r>
  </si>
  <si>
    <r>
      <t>3</t>
    </r>
    <r>
      <rPr>
        <b/>
        <vertAlign val="superscript"/>
        <sz val="11"/>
        <color theme="1"/>
        <rFont val="Aptos Narrow"/>
        <family val="2"/>
        <scheme val="minor"/>
      </rPr>
      <t>e</t>
    </r>
    <r>
      <rPr>
        <b/>
        <sz val="11"/>
        <color theme="1"/>
        <rFont val="Aptos Narrow"/>
        <family val="2"/>
        <scheme val="minor"/>
      </rPr>
      <t xml:space="preserve"> OPEN</t>
    </r>
  </si>
  <si>
    <t>Jeux d'echecs (27)</t>
  </si>
  <si>
    <t>12J 16S</t>
  </si>
  <si>
    <t>12J 10S</t>
  </si>
  <si>
    <t>Vérification</t>
  </si>
  <si>
    <t>Manque à gagner</t>
  </si>
  <si>
    <t>4J 11S</t>
  </si>
  <si>
    <t>Réduct° CLUB</t>
  </si>
  <si>
    <t>TOTAL Ins. ffe</t>
  </si>
  <si>
    <t>Nb de joueurs</t>
  </si>
  <si>
    <t>TOTAL   BENEFICES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</si>
</sst>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2" borderId="4" xfId="0" applyFill="1" applyBorder="1"/>
    <xf numFmtId="0" fontId="0" fillId="2" borderId="5" xfId="0" applyFill="1" applyBorder="1" applyAlignment="1">
      <alignment horizontal="center" vertical="center"/>
    </xf>
    <xf numFmtId="0" fontId="0" fillId="3" borderId="4" xfId="0" applyFill="1" applyBorder="1"/>
    <xf numFmtId="0" fontId="0" fillId="3" borderId="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/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" fillId="0" borderId="4" xfId="0" applyFont="1" applyBorder="1"/>
    <xf numFmtId="0" fontId="0" fillId="6" borderId="0" xfId="0" applyFill="1"/>
    <xf numFmtId="0" fontId="1" fillId="6" borderId="4" xfId="0" applyFont="1" applyFill="1" applyBorder="1"/>
    <xf numFmtId="0" fontId="0" fillId="6" borderId="7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4" xfId="0" applyFill="1" applyBorder="1"/>
    <xf numFmtId="0" fontId="0" fillId="6" borderId="5" xfId="0" applyFill="1" applyBorder="1" applyAlignment="1">
      <alignment horizontal="center"/>
    </xf>
    <xf numFmtId="0" fontId="0" fillId="6" borderId="5" xfId="0" applyFill="1" applyBorder="1"/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6" borderId="0" xfId="0" applyFont="1" applyFill="1" applyBorder="1"/>
    <xf numFmtId="0" fontId="0" fillId="6" borderId="0" xfId="0" applyFill="1" applyBorder="1"/>
    <xf numFmtId="0" fontId="0" fillId="5" borderId="6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1" fillId="0" borderId="1" xfId="0" applyFont="1" applyFill="1" applyBorder="1"/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0" borderId="1" xfId="0" applyFont="1" applyFill="1" applyBorder="1"/>
    <xf numFmtId="0" fontId="0" fillId="0" borderId="0" xfId="0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4" fillId="8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28B15-E3CB-48D1-9A82-2ACE81CF24C7}">
  <dimension ref="A1:Y31"/>
  <sheetViews>
    <sheetView tabSelected="1" workbookViewId="0">
      <selection activeCell="S33" sqref="S33"/>
    </sheetView>
  </sheetViews>
  <sheetFormatPr baseColWidth="10" defaultRowHeight="14.4" x14ac:dyDescent="0.3"/>
  <cols>
    <col min="1" max="1" width="31.77734375" customWidth="1"/>
    <col min="2" max="2" width="1.88671875" customWidth="1"/>
    <col min="3" max="3" width="9.88671875" style="1" customWidth="1"/>
    <col min="4" max="4" width="2" style="1" customWidth="1"/>
    <col min="5" max="5" width="10" style="1" customWidth="1"/>
    <col min="6" max="6" width="1.77734375" style="1" customWidth="1"/>
    <col min="7" max="7" width="10" style="1" customWidth="1"/>
    <col min="8" max="8" width="3.109375" customWidth="1"/>
    <col min="9" max="9" width="12.6640625" customWidth="1"/>
    <col min="10" max="10" width="1.21875" customWidth="1"/>
    <col min="11" max="11" width="8.21875" customWidth="1"/>
    <col min="12" max="12" width="1.33203125" customWidth="1"/>
    <col min="13" max="13" width="7.21875" customWidth="1"/>
    <col min="14" max="14" width="1.88671875" customWidth="1"/>
    <col min="15" max="15" width="8.21875" customWidth="1"/>
    <col min="16" max="16" width="2.5546875" customWidth="1"/>
    <col min="17" max="17" width="7.44140625" customWidth="1"/>
    <col min="18" max="18" width="2" customWidth="1"/>
    <col min="19" max="19" width="7.77734375" customWidth="1"/>
    <col min="20" max="20" width="1.6640625" customWidth="1"/>
    <col min="21" max="21" width="7.77734375" customWidth="1"/>
  </cols>
  <sheetData>
    <row r="1" spans="1:24" ht="15" thickBot="1" x14ac:dyDescent="0.35">
      <c r="C1" s="52" t="s">
        <v>14</v>
      </c>
      <c r="D1" s="53"/>
      <c r="E1" s="53"/>
      <c r="F1" s="53"/>
      <c r="G1" s="53"/>
      <c r="K1" s="41" t="s">
        <v>15</v>
      </c>
      <c r="L1" s="42"/>
      <c r="M1" s="42"/>
      <c r="N1" s="42"/>
      <c r="O1" s="42"/>
      <c r="Q1" s="41" t="s">
        <v>24</v>
      </c>
      <c r="R1" s="42"/>
      <c r="S1" s="42"/>
      <c r="T1" s="42"/>
      <c r="U1" s="43"/>
    </row>
    <row r="2" spans="1:24" ht="16.2" x14ac:dyDescent="0.3">
      <c r="A2" s="54"/>
      <c r="B2" s="3"/>
      <c r="C2" s="4" t="s">
        <v>2</v>
      </c>
      <c r="D2" s="4"/>
      <c r="E2" s="4" t="s">
        <v>1</v>
      </c>
      <c r="F2" s="4"/>
      <c r="G2" s="5" t="s">
        <v>29</v>
      </c>
      <c r="I2" s="51"/>
      <c r="J2" s="3"/>
      <c r="K2" s="4" t="s">
        <v>31</v>
      </c>
      <c r="L2" s="4"/>
      <c r="M2" s="4" t="s">
        <v>32</v>
      </c>
      <c r="N2" s="4"/>
      <c r="O2" s="5" t="s">
        <v>33</v>
      </c>
      <c r="Q2" s="44" t="s">
        <v>19</v>
      </c>
      <c r="R2" s="17"/>
      <c r="S2" s="17" t="s">
        <v>20</v>
      </c>
      <c r="T2" s="3"/>
      <c r="U2" s="18" t="s">
        <v>34</v>
      </c>
    </row>
    <row r="3" spans="1:24" ht="13.8" customHeight="1" x14ac:dyDescent="0.3">
      <c r="A3" s="58" t="s">
        <v>43</v>
      </c>
      <c r="C3" s="56">
        <v>60</v>
      </c>
      <c r="D3" s="38"/>
      <c r="E3" s="56">
        <v>77</v>
      </c>
      <c r="F3" s="38"/>
      <c r="G3" s="57">
        <v>112</v>
      </c>
      <c r="I3" s="6"/>
      <c r="K3" s="1" t="s">
        <v>40</v>
      </c>
      <c r="L3" s="1"/>
      <c r="M3" s="55" t="s">
        <v>37</v>
      </c>
      <c r="N3" s="1"/>
      <c r="O3" s="7" t="s">
        <v>36</v>
      </c>
      <c r="Q3" s="45"/>
      <c r="R3" s="46"/>
      <c r="S3" s="46"/>
      <c r="T3" s="40"/>
      <c r="U3" s="46"/>
    </row>
    <row r="4" spans="1:24" x14ac:dyDescent="0.3">
      <c r="A4" s="6" t="s">
        <v>26</v>
      </c>
      <c r="C4" s="1">
        <v>0</v>
      </c>
      <c r="E4" s="1">
        <v>50</v>
      </c>
      <c r="G4" s="7">
        <v>50</v>
      </c>
      <c r="I4" s="6" t="s">
        <v>39</v>
      </c>
      <c r="K4" s="29">
        <v>75</v>
      </c>
      <c r="M4" s="1">
        <v>110</v>
      </c>
      <c r="O4" s="7">
        <v>140</v>
      </c>
      <c r="Q4" s="22"/>
      <c r="R4" s="39"/>
      <c r="S4" s="39"/>
      <c r="T4" s="40"/>
      <c r="U4" s="19"/>
    </row>
    <row r="5" spans="1:24" x14ac:dyDescent="0.3">
      <c r="A5" s="6" t="s">
        <v>27</v>
      </c>
      <c r="C5" s="1">
        <v>0</v>
      </c>
      <c r="E5" s="1">
        <v>45.53</v>
      </c>
      <c r="G5" s="7">
        <v>51.72</v>
      </c>
      <c r="I5" s="6" t="s">
        <v>41</v>
      </c>
      <c r="O5" s="19"/>
      <c r="Q5" s="22"/>
      <c r="R5" s="39"/>
      <c r="S5" s="39"/>
      <c r="T5" s="40"/>
      <c r="U5" s="19"/>
    </row>
    <row r="6" spans="1:24" x14ac:dyDescent="0.3">
      <c r="A6" s="9" t="s">
        <v>28</v>
      </c>
      <c r="C6" s="28">
        <f>SUM(C4:C5)</f>
        <v>0</v>
      </c>
      <c r="E6" s="28">
        <f>SUM(E4:E5)</f>
        <v>95.53</v>
      </c>
      <c r="G6" s="13">
        <f t="shared" ref="G6" si="0">SUM(G4:G5)</f>
        <v>101.72</v>
      </c>
      <c r="I6" s="6"/>
      <c r="O6" s="19"/>
      <c r="Q6" s="22"/>
      <c r="R6" s="39"/>
      <c r="S6" s="39"/>
      <c r="T6" s="40"/>
      <c r="U6" s="19"/>
    </row>
    <row r="7" spans="1:24" x14ac:dyDescent="0.3">
      <c r="A7" s="6"/>
      <c r="G7" s="7"/>
      <c r="I7" s="6"/>
      <c r="K7" s="29">
        <v>15</v>
      </c>
      <c r="O7" s="8">
        <v>15</v>
      </c>
      <c r="Q7" s="22"/>
      <c r="R7" s="39"/>
      <c r="S7" s="39"/>
      <c r="T7" s="40"/>
      <c r="U7" s="19"/>
    </row>
    <row r="8" spans="1:24" x14ac:dyDescent="0.3">
      <c r="A8" s="6" t="s">
        <v>0</v>
      </c>
      <c r="C8" s="29">
        <v>44.15</v>
      </c>
      <c r="D8" s="29"/>
      <c r="E8" s="29">
        <v>56.6</v>
      </c>
      <c r="F8" s="29"/>
      <c r="G8" s="8">
        <v>61.45</v>
      </c>
      <c r="I8" s="11" t="s">
        <v>21</v>
      </c>
      <c r="K8" s="1">
        <v>170</v>
      </c>
      <c r="L8" s="1"/>
      <c r="M8" s="1">
        <v>45</v>
      </c>
      <c r="N8" s="1"/>
      <c r="O8" s="7">
        <v>440</v>
      </c>
      <c r="Q8" s="22"/>
      <c r="R8" s="39"/>
      <c r="S8" s="39"/>
      <c r="T8" s="40"/>
      <c r="U8" s="19"/>
    </row>
    <row r="9" spans="1:24" x14ac:dyDescent="0.3">
      <c r="A9" s="6" t="s">
        <v>4</v>
      </c>
      <c r="C9" s="29">
        <v>66.55</v>
      </c>
      <c r="D9" s="29"/>
      <c r="E9" s="29">
        <v>52.7</v>
      </c>
      <c r="F9" s="29"/>
      <c r="G9" s="8">
        <v>89.1</v>
      </c>
      <c r="I9" s="6" t="s">
        <v>22</v>
      </c>
      <c r="K9" s="1">
        <v>0</v>
      </c>
      <c r="L9" s="1"/>
      <c r="M9" s="1">
        <v>80</v>
      </c>
      <c r="N9" s="1"/>
      <c r="O9" s="7">
        <v>220</v>
      </c>
      <c r="Q9" s="22"/>
      <c r="R9" s="39"/>
      <c r="S9" s="39"/>
      <c r="T9" s="40"/>
      <c r="U9" s="19"/>
    </row>
    <row r="10" spans="1:24" x14ac:dyDescent="0.3">
      <c r="A10" s="9" t="s">
        <v>3</v>
      </c>
      <c r="C10" s="30">
        <f>SUM(C8:C9)</f>
        <v>110.69999999999999</v>
      </c>
      <c r="D10" s="29"/>
      <c r="E10" s="30">
        <f>SUM(E8:E9)</f>
        <v>109.30000000000001</v>
      </c>
      <c r="F10" s="29"/>
      <c r="G10" s="10">
        <f t="shared" ref="G10" si="1">SUM(G8:G9)</f>
        <v>150.55000000000001</v>
      </c>
      <c r="I10" s="6" t="s">
        <v>23</v>
      </c>
      <c r="K10" s="1">
        <v>705</v>
      </c>
      <c r="L10" s="1"/>
      <c r="M10" s="1">
        <v>1050</v>
      </c>
      <c r="N10" s="1"/>
      <c r="O10" s="7">
        <v>1050</v>
      </c>
      <c r="Q10" s="22"/>
      <c r="R10" s="39"/>
      <c r="S10" s="39"/>
      <c r="T10" s="40"/>
      <c r="U10" s="19"/>
    </row>
    <row r="11" spans="1:24" x14ac:dyDescent="0.3">
      <c r="A11" s="6"/>
      <c r="G11" s="7"/>
      <c r="I11" s="6"/>
      <c r="K11" s="1"/>
      <c r="L11" s="1"/>
      <c r="M11" s="1"/>
      <c r="N11" s="1"/>
      <c r="O11" s="7"/>
      <c r="Q11" s="22"/>
      <c r="R11" s="39"/>
      <c r="S11" s="39"/>
      <c r="T11" s="40"/>
      <c r="U11" s="19"/>
    </row>
    <row r="12" spans="1:24" x14ac:dyDescent="0.3">
      <c r="A12" s="9" t="s">
        <v>5</v>
      </c>
      <c r="C12" s="28">
        <v>50</v>
      </c>
      <c r="E12" s="28">
        <v>100</v>
      </c>
      <c r="G12" s="13">
        <v>248.15</v>
      </c>
      <c r="I12" s="6" t="s">
        <v>38</v>
      </c>
      <c r="K12" s="1">
        <f>SUM(K4:K10)</f>
        <v>965</v>
      </c>
      <c r="L12" s="1"/>
      <c r="M12" s="1">
        <f>SUM(M8:M11)</f>
        <v>1175</v>
      </c>
      <c r="N12" s="1"/>
      <c r="O12" s="7">
        <f>SUM(O4:O11)</f>
        <v>1865</v>
      </c>
      <c r="Q12" s="22"/>
      <c r="R12" s="39"/>
      <c r="S12" s="39"/>
      <c r="T12" s="40"/>
      <c r="U12" s="19"/>
    </row>
    <row r="13" spans="1:24" ht="7.2" customHeight="1" x14ac:dyDescent="0.3">
      <c r="A13" s="6"/>
      <c r="G13" s="7"/>
      <c r="I13" s="6"/>
      <c r="K13" s="1"/>
      <c r="L13" s="1"/>
      <c r="M13" s="1"/>
      <c r="N13" s="1"/>
      <c r="O13" s="7"/>
      <c r="Q13" s="22"/>
      <c r="R13" s="39"/>
      <c r="S13" s="39"/>
      <c r="T13" s="40"/>
      <c r="U13" s="19"/>
    </row>
    <row r="14" spans="1:24" s="2" customFormat="1" x14ac:dyDescent="0.3">
      <c r="A14" s="11" t="s">
        <v>6</v>
      </c>
      <c r="C14" s="31"/>
      <c r="D14" s="31"/>
      <c r="E14" s="31"/>
      <c r="F14" s="1"/>
      <c r="G14" s="12"/>
      <c r="H14" s="23"/>
      <c r="I14" s="34"/>
      <c r="J14" s="23"/>
      <c r="K14" s="32"/>
      <c r="L14" s="32"/>
      <c r="M14" s="32"/>
      <c r="N14" s="32"/>
      <c r="O14" s="35"/>
      <c r="P14" s="23"/>
      <c r="Q14" s="24"/>
      <c r="R14" s="47"/>
      <c r="S14" s="47"/>
      <c r="T14" s="48"/>
      <c r="U14" s="36"/>
      <c r="V14" s="23"/>
      <c r="W14" s="23"/>
      <c r="X14" s="23"/>
    </row>
    <row r="15" spans="1:24" x14ac:dyDescent="0.3">
      <c r="A15" s="6" t="s">
        <v>7</v>
      </c>
      <c r="C15" s="1">
        <v>165.94</v>
      </c>
      <c r="E15" s="1">
        <v>133.75</v>
      </c>
      <c r="G15" s="7">
        <v>110.55</v>
      </c>
      <c r="I15" s="6"/>
      <c r="K15" s="1"/>
      <c r="L15" s="1"/>
      <c r="M15" s="1"/>
      <c r="N15" s="1"/>
      <c r="O15" s="7"/>
      <c r="Q15" s="22"/>
      <c r="R15" s="39"/>
      <c r="S15" s="39"/>
      <c r="T15" s="40"/>
      <c r="U15" s="19"/>
    </row>
    <row r="16" spans="1:24" x14ac:dyDescent="0.3">
      <c r="A16" s="6" t="s">
        <v>9</v>
      </c>
      <c r="C16" s="1">
        <v>244.43</v>
      </c>
      <c r="E16" s="1">
        <v>244.43</v>
      </c>
      <c r="G16" s="7">
        <v>0</v>
      </c>
      <c r="I16" s="6"/>
      <c r="K16" s="1"/>
      <c r="L16" s="1"/>
      <c r="M16" s="1"/>
      <c r="N16" s="1"/>
      <c r="O16" s="7"/>
      <c r="Q16" s="22"/>
      <c r="R16" s="39"/>
      <c r="S16" s="39"/>
      <c r="T16" s="40"/>
      <c r="U16" s="19"/>
    </row>
    <row r="17" spans="1:25" x14ac:dyDescent="0.3">
      <c r="A17" s="6" t="s">
        <v>11</v>
      </c>
      <c r="C17" s="1">
        <v>200</v>
      </c>
      <c r="E17" s="1">
        <v>200</v>
      </c>
      <c r="G17" s="7">
        <v>200</v>
      </c>
      <c r="I17" s="6"/>
      <c r="K17" s="1"/>
      <c r="L17" s="1"/>
      <c r="M17" s="1"/>
      <c r="N17" s="1"/>
      <c r="O17" s="7"/>
      <c r="Q17" s="22"/>
      <c r="R17" s="39"/>
      <c r="S17" s="39"/>
      <c r="T17" s="40"/>
      <c r="U17" s="19"/>
    </row>
    <row r="18" spans="1:25" x14ac:dyDescent="0.3">
      <c r="A18" s="6" t="s">
        <v>35</v>
      </c>
      <c r="G18" s="7">
        <v>397</v>
      </c>
      <c r="I18" s="6"/>
      <c r="K18" s="1"/>
      <c r="L18" s="1"/>
      <c r="M18" s="1"/>
      <c r="N18" s="1"/>
      <c r="O18" s="7"/>
      <c r="Q18" s="22"/>
      <c r="R18" s="39"/>
      <c r="S18" s="39"/>
      <c r="T18" s="40"/>
      <c r="U18" s="19"/>
    </row>
    <row r="19" spans="1:25" x14ac:dyDescent="0.3">
      <c r="A19" s="9" t="s">
        <v>12</v>
      </c>
      <c r="C19" s="28">
        <f>SUM(C15:C18)</f>
        <v>610.37</v>
      </c>
      <c r="E19" s="28">
        <f t="shared" ref="E19:G19" si="2">SUM(E15:E18)</f>
        <v>578.18000000000006</v>
      </c>
      <c r="G19" s="13">
        <f t="shared" si="2"/>
        <v>707.55</v>
      </c>
      <c r="I19" s="6"/>
      <c r="K19" s="1"/>
      <c r="L19" s="1"/>
      <c r="M19" s="1"/>
      <c r="N19" s="1"/>
      <c r="O19" s="7"/>
      <c r="Q19" s="22"/>
      <c r="R19" s="39"/>
      <c r="S19" s="39"/>
      <c r="T19" s="40"/>
      <c r="U19" s="19"/>
    </row>
    <row r="20" spans="1:25" x14ac:dyDescent="0.3">
      <c r="A20" s="6"/>
      <c r="G20" s="7"/>
      <c r="I20" s="6"/>
      <c r="K20" s="1"/>
      <c r="L20" s="1"/>
      <c r="M20" s="1"/>
      <c r="N20" s="1"/>
      <c r="O20" s="7"/>
      <c r="Q20" s="22"/>
      <c r="R20" s="39"/>
      <c r="S20" s="39"/>
      <c r="T20" s="40"/>
      <c r="U20" s="19"/>
    </row>
    <row r="21" spans="1:25" s="2" customFormat="1" x14ac:dyDescent="0.3">
      <c r="A21" s="11" t="s">
        <v>8</v>
      </c>
      <c r="C21" s="31"/>
      <c r="D21" s="31"/>
      <c r="E21" s="31"/>
      <c r="F21" s="1"/>
      <c r="G21" s="12"/>
      <c r="I21" s="11" t="s">
        <v>16</v>
      </c>
      <c r="J21"/>
      <c r="K21" s="1"/>
      <c r="L21" s="1"/>
      <c r="M21" s="1"/>
      <c r="N21" s="1"/>
      <c r="O21" s="7"/>
      <c r="P21" s="23"/>
      <c r="Q21" s="24"/>
      <c r="R21" s="47"/>
      <c r="S21" s="47"/>
      <c r="T21" s="48"/>
      <c r="U21" s="36"/>
      <c r="V21" s="23"/>
      <c r="W21" s="23"/>
      <c r="X21" s="23"/>
      <c r="Y21" s="23"/>
    </row>
    <row r="22" spans="1:25" x14ac:dyDescent="0.3">
      <c r="A22" s="6" t="s">
        <v>13</v>
      </c>
      <c r="C22" s="28">
        <v>0</v>
      </c>
      <c r="E22" s="28">
        <v>120</v>
      </c>
      <c r="G22" s="13">
        <v>120</v>
      </c>
      <c r="I22" s="6" t="s">
        <v>17</v>
      </c>
      <c r="K22" s="1">
        <v>665</v>
      </c>
      <c r="L22" s="1"/>
      <c r="M22" s="1">
        <v>585</v>
      </c>
      <c r="N22" s="1"/>
      <c r="O22" s="7">
        <v>735</v>
      </c>
      <c r="Q22" s="22"/>
      <c r="R22" s="39"/>
      <c r="S22" s="39"/>
      <c r="T22" s="40"/>
      <c r="U22" s="19"/>
    </row>
    <row r="23" spans="1:25" x14ac:dyDescent="0.3">
      <c r="A23" s="6" t="s">
        <v>30</v>
      </c>
      <c r="C23"/>
      <c r="E23"/>
      <c r="F23"/>
      <c r="G23" s="13">
        <v>80</v>
      </c>
      <c r="I23" s="6" t="s">
        <v>18</v>
      </c>
      <c r="K23" s="1">
        <v>345</v>
      </c>
      <c r="L23" s="1"/>
      <c r="M23" s="1">
        <v>590</v>
      </c>
      <c r="N23" s="1"/>
      <c r="O23" s="7">
        <v>1130</v>
      </c>
      <c r="Q23" s="22"/>
      <c r="R23" s="39"/>
      <c r="S23" s="39"/>
      <c r="T23" s="40"/>
      <c r="U23" s="19"/>
    </row>
    <row r="24" spans="1:25" x14ac:dyDescent="0.3">
      <c r="A24" s="6"/>
      <c r="C24"/>
      <c r="E24"/>
      <c r="F24"/>
      <c r="G24" s="37"/>
      <c r="I24" s="6" t="s">
        <v>42</v>
      </c>
      <c r="K24" s="1">
        <f>SUM(K22:K23)</f>
        <v>1010</v>
      </c>
      <c r="L24" s="1"/>
      <c r="M24" s="1">
        <f>SUM(M22:M23)</f>
        <v>1175</v>
      </c>
      <c r="N24" s="1"/>
      <c r="O24" s="7">
        <f>SUM(O22:O23)</f>
        <v>1865</v>
      </c>
      <c r="Q24" s="22"/>
      <c r="R24" s="39"/>
      <c r="S24" s="39"/>
      <c r="T24" s="40"/>
      <c r="U24" s="19"/>
    </row>
    <row r="25" spans="1:25" ht="9" customHeight="1" x14ac:dyDescent="0.3">
      <c r="A25" s="6"/>
      <c r="G25" s="7"/>
      <c r="I25" s="6"/>
      <c r="K25" s="1"/>
      <c r="L25" s="1"/>
      <c r="M25" s="1"/>
      <c r="N25" s="1"/>
      <c r="O25" s="7"/>
      <c r="Q25" s="22"/>
      <c r="R25" s="39"/>
      <c r="S25" s="39"/>
      <c r="T25" s="40"/>
      <c r="U25" s="19"/>
    </row>
    <row r="26" spans="1:25" ht="15" thickBot="1" x14ac:dyDescent="0.35">
      <c r="A26" s="14" t="s">
        <v>10</v>
      </c>
      <c r="B26" s="15"/>
      <c r="C26" s="20">
        <f>C6+C10+C12+C19+C22</f>
        <v>771.06999999999994</v>
      </c>
      <c r="D26" s="16"/>
      <c r="E26" s="20">
        <f t="shared" ref="E26:F26" si="3">E6+E10+E12+E19+E22</f>
        <v>1003.0100000000001</v>
      </c>
      <c r="F26" s="20">
        <f t="shared" si="3"/>
        <v>0</v>
      </c>
      <c r="G26" s="21">
        <f>G6+G10+G12+G19+G22+G23</f>
        <v>1407.97</v>
      </c>
      <c r="I26" s="14" t="s">
        <v>10</v>
      </c>
      <c r="J26" s="15"/>
      <c r="K26" s="20">
        <v>875</v>
      </c>
      <c r="L26" s="15"/>
      <c r="M26" s="20">
        <f>SUM(M22:M23)</f>
        <v>1175</v>
      </c>
      <c r="N26" s="20"/>
      <c r="O26" s="21">
        <f>SUM(O8:O10)</f>
        <v>1710</v>
      </c>
      <c r="Q26" s="49">
        <f>K26-C26</f>
        <v>103.93000000000006</v>
      </c>
      <c r="R26" s="25"/>
      <c r="S26" s="20">
        <f>M26-E26</f>
        <v>171.9899999999999</v>
      </c>
      <c r="T26" s="15"/>
      <c r="U26" s="21">
        <f>O26-G26</f>
        <v>302.02999999999997</v>
      </c>
    </row>
    <row r="27" spans="1:25" ht="15" customHeight="1" x14ac:dyDescent="0.3"/>
    <row r="28" spans="1:25" x14ac:dyDescent="0.3">
      <c r="A28" t="s">
        <v>25</v>
      </c>
      <c r="C28" s="33">
        <v>309.52999999999997</v>
      </c>
      <c r="E28" s="33">
        <v>252.59</v>
      </c>
      <c r="G28" s="33">
        <v>579.44000000000005</v>
      </c>
      <c r="K28" s="33">
        <v>444.2</v>
      </c>
      <c r="M28" s="33">
        <v>622.97</v>
      </c>
      <c r="N28" s="33"/>
      <c r="O28" s="33">
        <v>969.74</v>
      </c>
      <c r="Q28" s="33">
        <f>K28-C28</f>
        <v>134.67000000000002</v>
      </c>
      <c r="R28" s="32"/>
      <c r="S28" s="33">
        <f>M28-E28</f>
        <v>370.38</v>
      </c>
      <c r="U28" s="33">
        <f>O28-G28+O30</f>
        <v>403.29999999999995</v>
      </c>
    </row>
    <row r="29" spans="1:25" ht="15" thickBot="1" x14ac:dyDescent="0.35">
      <c r="O29" s="38">
        <v>969.74</v>
      </c>
    </row>
    <row r="30" spans="1:25" ht="15" thickBot="1" x14ac:dyDescent="0.35">
      <c r="G30" s="38"/>
      <c r="O30">
        <v>13</v>
      </c>
      <c r="Q30" s="41" t="s">
        <v>44</v>
      </c>
      <c r="R30" s="42"/>
      <c r="S30" s="42"/>
      <c r="T30" s="42"/>
      <c r="U30" s="43"/>
    </row>
    <row r="31" spans="1:25" ht="15" thickBot="1" x14ac:dyDescent="0.35">
      <c r="Q31" s="50">
        <f>Q26+Q28</f>
        <v>238.60000000000008</v>
      </c>
      <c r="R31" s="15"/>
      <c r="S31" s="26">
        <f>S26+S28</f>
        <v>542.36999999999989</v>
      </c>
      <c r="T31" s="15"/>
      <c r="U31" s="27">
        <f>SUM(U26:U28)</f>
        <v>705.32999999999993</v>
      </c>
    </row>
  </sheetData>
  <mergeCells count="4">
    <mergeCell ref="Q1:U1"/>
    <mergeCell ref="Q30:U30"/>
    <mergeCell ref="K1:O1"/>
    <mergeCell ref="C1:G1"/>
  </mergeCells>
  <pageMargins left="0.31496062992125984" right="0.31496062992125984" top="1.1417322834645669" bottom="0.35433070866141736" header="0.31496062992125984" footer="0.31496062992125984"/>
  <pageSetup paperSize="9" fitToHeight="0" orientation="landscape" r:id="rId1"/>
  <headerFooter>
    <oddHeader>&amp;C&amp;26BILAN DES TROIS OPENS LDB&amp;R2023/2024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 COLLIN</dc:creator>
  <cp:lastModifiedBy>Stéphan COLLIN</cp:lastModifiedBy>
  <cp:lastPrinted>2024-12-06T17:54:36Z</cp:lastPrinted>
  <dcterms:created xsi:type="dcterms:W3CDTF">2024-06-10T15:44:51Z</dcterms:created>
  <dcterms:modified xsi:type="dcterms:W3CDTF">2024-12-06T17:55:19Z</dcterms:modified>
</cp:coreProperties>
</file>